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f29cce9f7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 update" sheetId="1" r:id="R250b0c3cc2c648ff"/>
    <x:sheet xmlns:r="http://schemas.openxmlformats.org/officeDocument/2006/relationships" name="Evidence" sheetId="2" r:id="R1f8ac231670c4e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-&quot;"/>
    <x:numFmt numFmtId="201" formatCode="0.0%;(0.0%);&quot;-&quot;"/>
    <x:numFmt numFmtId="202" formatCode="0.00&quot; pp&quot;;(0.00)&quot; pp&quot;;&quot;-&quot;"/>
    <x:numFmt numFmtId="203" formatCode="0.00;(0.00);0.00"/>
    <x:numFmt numFmtId="204" formatCode="#,##0.000;(#,##0.000);&quot;-&quot;"/>
  </x:numFmts>
  <x:fonts count="14">
    <x:font>
      <x:sz val="11"/>
      <x:name val="Carlito"/>
    </x:font>
    <x:font>
      <x:sz val="10"/>
      <x:color rgb="FF183448"/>
      <x:name val="Arial"/>
    </x:font>
    <x:font>
      <x:b/>
      <x:sz val="16"/>
      <x:color rgb="FF183448"/>
      <x:name val="Arial"/>
    </x:font>
    <x:font>
      <x:b/>
      <x:sz val="10"/>
      <x:color rgb="FFFFFFFF"/>
      <x:name val="Arial"/>
    </x:font>
    <x:font>
      <x:sz val="10"/>
      <x:color rgb="FF111111"/>
      <x:name val="Arial"/>
    </x:font>
    <x:font>
      <x:b/>
      <x:sz val="10"/>
      <x:color rgb="FF183448"/>
      <x:name val="Arial"/>
    </x:font>
    <x:font>
      <x:sz val="10"/>
      <x:color rgb="FF168044"/>
      <x:name val="Arial"/>
    </x:font>
    <x:font>
      <x:sz val="10"/>
      <x:color rgb="FF165BC4"/>
      <x:name val="Arial"/>
    </x:font>
    <x:font>
      <x:i/>
      <x:sz val="10"/>
      <x:color rgb="FF183448"/>
      <x:name val="Arial"/>
    </x:font>
    <x:font>
      <x:i/>
      <x:sz val="10"/>
      <x:color rgb="FF111111"/>
      <x:name val="Arial"/>
    </x:font>
    <x:font>
      <x:i/>
      <x:sz val="10"/>
      <x:color rgb="FF165BC4"/>
      <x:name val="Arial"/>
    </x:font>
    <x:font>
      <x:b/>
      <x:sz val="10"/>
      <x:color rgb="FF111111"/>
      <x:name val="Arial"/>
    </x:font>
    <x:font>
      <x:b/>
      <x:i/>
      <x:sz val="10"/>
      <x:color rgb="FF183448"/>
      <x:name val="Arial"/>
    </x:font>
    <x:font>
      <x:b/>
      <x:i/>
      <x:sz val="10"/>
      <x:color rgb="FF1111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83448"/>
      </x:patternFill>
    </x:fill>
    <x:fill>
      <x:patternFill patternType="solid">
        <x:fgColor rgb="FFE8D9BA"/>
      </x:patternFill>
    </x:fill>
    <x:fill>
      <x:patternFill patternType="solid">
        <x:fgColor rgb="FFFFF1C6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58A36"/>
      </x:bottom>
      <x:diagonal/>
    </x:border>
  </x:borders>
  <x:cellStyleXfs count="1">
    <x:xf numFmtId="0" fontId="0" fillId="0" borderId="0"/>
  </x:cellStyleXfs>
  <x:cellXfs count="6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1" fontId="9" fillId="0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1" fontId="10" fillId="4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1" fillId="0" borderId="0" xfId="0" applyNumberFormat="1" applyFont="1" applyFill="1" applyBorder="1" applyAlignment="1">
      <x:alignment vertical="center"/>
    </x:xf>
    <x:xf numFmtId="201" fontId="11" fillId="0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  <x:xf numFmtId="201" fontId="13" fillId="0" borderId="0" xfId="0" applyNumberFormat="1" applyFont="1" applyFill="1" applyBorder="1" applyAlignment="1">
      <x:alignment vertical="center"/>
    </x:xf>
    <x:xf numFmtId="202" fontId="11" fillId="0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horizontal="center" vertical="center"/>
    </x:xf>
    <x:xf numFmtId="204" fontId="11" fillId="0" borderId="0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204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0" fontId="0" fillId="0" borderId="0" xfId="0" applyNumberFormat="1" applyFont="1" applyFill="1" applyBorder="1" applyAlignment="1">
      <x:alignment wrapText="0"/>
    </x:xf>
    <x:xf numFmtId="0" fontId="1" fillId="0" borderId="1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horizontal="center"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200" fontId="11" fillId="0" borderId="0" xfId="0" applyNumberFormat="1" applyFont="1" applyFill="1" applyBorder="1" applyAlignment="1">
      <x:alignment vertical="center" wrapText="0"/>
    </x:xf>
    <x:xf numFmtId="201" fontId="11" fillId="0" borderId="0" xfId="0" applyNumberFormat="1" applyFont="1" applyFill="1" applyBorder="1" applyAlignment="1">
      <x:alignment vertical="center" wrapText="0"/>
    </x:xf>
    <x:xf numFmtId="204" fontId="11" fillId="0" borderId="0" xfId="0" applyNumberFormat="1" applyFont="1" applyFill="1" applyBorder="1" applyAlignment="1">
      <x:alignment vertical="center" wrapText="0"/>
    </x:xf>
    <x:xf numFmtId="0" fontId="12" fillId="0" borderId="0" xfId="0" applyNumberFormat="1" applyFont="1" applyFill="1" applyBorder="1" applyAlignment="1">
      <x:alignment vertical="center" wrapText="0"/>
    </x:xf>
    <x:xf numFmtId="201" fontId="13" fillId="0" borderId="0" xfId="0" applyNumberFormat="1" applyFont="1" applyFill="1" applyBorder="1" applyAlignment="1">
      <x:alignment vertical="center" wrapText="0"/>
    </x:xf>
    <x:xf numFmtId="202" fontId="11" fillId="0" borderId="0" xfId="0" applyNumberFormat="1" applyFont="1" applyFill="1" applyBorder="1" applyAlignment="1">
      <x:alignment vertical="center" wrapText="0"/>
    </x:xf>
    <x:xf numFmtId="200" fontId="4" fillId="0" borderId="0" xfId="0" applyNumberFormat="1" applyFont="1" applyFill="1" applyBorder="1" applyAlignment="1">
      <x:alignment vertical="center" wrapText="0"/>
    </x:xf>
    <x:xf numFmtId="201" fontId="4" fillId="0" borderId="0" xfId="0" applyNumberFormat="1" applyFont="1" applyFill="1" applyBorder="1" applyAlignment="1">
      <x:alignment vertical="center" wrapText="0"/>
    </x:xf>
    <x:xf numFmtId="204" fontId="4" fillId="0" borderId="0" xfId="0" applyNumberFormat="1" applyFont="1" applyFill="1" applyBorder="1" applyAlignment="1">
      <x:alignment vertical="center" wrapText="0"/>
    </x:xf>
    <x:xf numFmtId="0" fontId="8" fillId="0" borderId="0" xfId="0" applyNumberFormat="1" applyFont="1" applyFill="1" applyBorder="1" applyAlignment="1">
      <x:alignment vertical="center" wrapText="0"/>
    </x:xf>
    <x:xf numFmtId="201" fontId="9" fillId="0" borderId="0" xfId="0" applyNumberFormat="1" applyFont="1" applyFill="1" applyBorder="1" applyAlignment="1">
      <x:alignment vertical="center" wrapText="0"/>
    </x:xf>
    <x:xf numFmtId="202" fontId="4" fillId="0" borderId="0" xfId="0" applyNumberFormat="1" applyFont="1" applyFill="1" applyBorder="1" applyAlignment="1">
      <x:alignment vertical="center" wrapText="0"/>
    </x:xf>
    <x:xf numFmtId="0" fontId="5" fillId="3" borderId="0" xfId="0" applyNumberFormat="1" applyFont="1" applyFill="1" applyBorder="1" applyAlignment="1">
      <x:alignment vertical="center" wrapText="0"/>
    </x:xf>
    <x:xf numFmtId="200" fontId="7" fillId="4" borderId="0" xfId="0" applyNumberFormat="1" applyFont="1" applyFill="1" applyBorder="1" applyAlignment="1">
      <x:alignment vertical="center" wrapText="0"/>
    </x:xf>
    <x:xf numFmtId="201" fontId="10" fillId="4" borderId="0" xfId="0" applyNumberFormat="1" applyFont="1" applyFill="1" applyBorder="1" applyAlignment="1">
      <x:alignment vertical="center" wrapText="0"/>
    </x:xf>
    <x:xf numFmtId="200" fontId="6" fillId="0" borderId="0" xfId="0" applyNumberFormat="1" applyFont="1" applyFill="1" applyBorder="1" applyAlignment="1">
      <x:alignment vertical="center" wrapText="0"/>
    </x:xf>
    <x:xf numFmtId="204" fontId="6" fillId="0" borderId="0" xfId="0" applyNumberFormat="1" applyFont="1" applyFill="1" applyBorder="1" applyAlignment="1">
      <x:alignment vertical="center" wrapText="0"/>
    </x:xf>
    <x:xf numFmtId="0" fontId="3" fillId="5" borderId="0" xfId="0" applyNumberFormat="1" applyFont="1" applyFill="1" applyBorder="1" applyAlignment="1">
      <x:alignment horizontal="center" vertical="center" wrapText="0"/>
    </x:xf>
    <x:xf numFmtId="203" fontId="4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color rgb="FF7A4D00"/>
      </x:font>
      <x:fill>
        <x:patternFill patternType="solid">
          <x:bgColor rgb="FFFFF1C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6f4f2ab3b4bf9" /><Relationship Type="http://schemas.openxmlformats.org/officeDocument/2006/relationships/theme" Target="/xl/theme/theme1.xml" Id="Rb4a67009123f45c0" /><Relationship Type="http://schemas.openxmlformats.org/officeDocument/2006/relationships/sharedStrings" Target="/xl/sharedStrings.xml" Id="Rc61118cc3569441b" /><Relationship Type="http://schemas.openxmlformats.org/officeDocument/2006/relationships/worksheet" Target="/xl/worksheets/sheet1.xml" Id="R250b0c3cc2c648ff" /><Relationship Type="http://schemas.openxmlformats.org/officeDocument/2006/relationships/worksheet" Target="/xl/worksheets/sheet2.xml" Id="R1f8ac231670c4ed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abb089b8287491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Quarterly EBIT (INR crore, illustrative)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Prior EBIT</c:v>
          </c:tx>
          <c:spPr>
            <a:ln xmlns:a="http://schemas.openxmlformats.org/drawingml/2006/main" w="19050">
              <a:solidFill>
                <a:srgbClr val="B58A36"/>
              </a:solidFill>
              <a:prstDash val="dash"/>
            </a:ln>
          </c:spPr>
          <c:marker>
            <c:symbol val="none"/>
          </c:marker>
          <c:cat>
            <c:strRef>
              <c:f>'Model update'!$B$51:$B$54</c:f>
              <c:strCache>
                <c:ptCount val="0"/>
              </c:strCache>
            </c:strRef>
          </c:cat>
          <c:val>
            <c:numRef>
              <c:f>'Model update'!$C$51:$C$54</c:f>
              <c:numCache>
                <c:formatCode>0.0</c:formatCode>
                <c:ptCount val="0"/>
              </c:numCache>
            </c:numRef>
          </c:val>
          <c:smooth val="0"/>
        </c:ser>
        <c:ser>
          <c:idx val="1"/>
          <c:order val="1"/>
          <c:tx>
            <c:v>Updated EBIT</c:v>
          </c:tx>
          <c:spPr>
            <a:ln xmlns:a="http://schemas.openxmlformats.org/drawingml/2006/main" w="19050">
              <a:solidFill>
                <a:srgbClr val="183448"/>
              </a:solidFill>
              <a:prstDash val="solid"/>
            </a:ln>
          </c:spPr>
          <c:marker>
            <c:symbol val="none"/>
          </c:marker>
          <c:cat>
            <c:strRef>
              <c:f>'Model update'!$B$51:$B$54</c:f>
              <c:strCache>
                <c:ptCount val="0"/>
              </c:strCache>
            </c:strRef>
          </c:cat>
          <c:val>
            <c:numRef>
              <c:f>'Model update'!$D$51:$D$54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55</xdr:row>
      <xdr:rowOff>0</xdr:rowOff>
    </xdr:from>
    <xdr:to>
      <xdr:col>7</xdr:col>
      <xdr:colOff>0</xdr:colOff>
      <xdr:row>67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abb089b8287491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bae1cb629db47d0" /></Relationships>
</file>

<file path=xl/worksheets/sheet1.xml><?xml version="1.0" encoding="utf-8"?>
<x:worksheet xmlns:x="http://schemas.openxmlformats.org/spreadsheetml/2006/main">
  <x:sheetPr>
    <x:tabColor rgb="FF18344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35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3" hidden="0" customWidth="1"/>
    <x:col min="8" max="8" width="43" hidden="0" customWidth="1"/>
  </x:cols>
  <x:sheetData>
    <x:row r="2" ht="24" customHeight="1">
      <x:c r="B2" s="35" t="str">
        <x:v>Quarterly result to model update</x:v>
      </x:c>
      <x:c r="C2" s="36"/>
      <x:c r="D2" s="36"/>
      <x:c r="E2" s="36"/>
      <x:c r="F2" s="36"/>
      <x:c r="G2" s="36"/>
      <x:c r="H2" s="37"/>
    </x:row>
    <x:row r="3" ht="24" customHeight="1">
      <x:c r="B3" s="36" t="str">
        <x:v>Hypothetical operating company. All figures are illustrative, not company results.</x:v>
      </x:c>
      <x:c r="C3" s="36"/>
      <x:c r="D3" s="36"/>
      <x:c r="E3" s="36"/>
      <x:c r="F3" s="36"/>
      <x:c r="G3" s="36"/>
      <x:c r="H3" s="37"/>
    </x:row>
    <x:row r="4" ht="24" customHeight="1">
      <x:c r="B4" s="38" t="str">
        <x:v>INR crore. April to March FY27. Q1 actual, Q2 to Q4 analyst assumptions.</x:v>
      </x:c>
      <x:c r="C4" s="38"/>
      <x:c r="D4" s="38"/>
      <x:c r="E4" s="38"/>
      <x:c r="F4" s="38"/>
      <x:c r="G4" s="38"/>
      <x:c r="H4" s="37"/>
    </x:row>
    <x:row r="5" ht="24" customHeight="1">
      <x:c r="B5" s="36"/>
      <x:c r="C5" s="36"/>
      <x:c r="D5" s="36"/>
      <x:c r="E5" s="36"/>
      <x:c r="F5" s="36"/>
      <x:c r="G5" s="36"/>
      <x:c r="H5" s="37"/>
    </x:row>
    <x:row r="6" ht="24" customHeight="1">
      <x:c r="B6" s="36"/>
      <x:c r="C6" s="36"/>
      <x:c r="D6" s="36"/>
      <x:c r="E6" s="36"/>
      <x:c r="F6" s="36"/>
      <x:c r="G6" s="36"/>
      <x:c r="H6" s="37"/>
    </x:row>
    <x:row r="7" ht="24" customHeight="1">
      <x:c r="B7" s="39" t="str">
        <x:v>Full-year forecast</x:v>
      </x:c>
      <x:c r="C7" s="39" t="str">
        <x:v>Prior estimate</x:v>
      </x:c>
      <x:c r="D7" s="39" t="str">
        <x:v>Updated estimate</x:v>
      </x:c>
      <x:c r="E7" s="39" t="str">
        <x:v>Change (crore)</x:v>
      </x:c>
      <x:c r="F7" s="39" t="str">
        <x:v>Change (%)</x:v>
      </x:c>
      <x:c r="G7" s="36"/>
      <x:c r="H7" s="37"/>
    </x:row>
    <x:row r="8" ht="24" customHeight="1">
      <x:c r="B8" s="40" t="str">
        <x:v>Revenue</x:v>
      </x:c>
      <x:c r="C8" s="41" t="n">
        <x:f>IF(COUNT(C26:F26)=4,SUM(C26:F26),"n.a.")</x:f>
        <x:v>460</x:v>
      </x:c>
      <x:c r="D8" s="41" t="n">
        <x:f>IF(COUNT(C33:F33)=4,SUM(C33:F33),"n.a.")</x:f>
        <x:v>480</x:v>
      </x:c>
      <x:c r="E8" s="41" t="n">
        <x:f>IF(COUNT(C8:D8)=2,D8-C8,"n.a.")</x:f>
        <x:v>20</x:v>
      </x:c>
      <x:c r="F8" s="42" t="n">
        <x:f>IF(COUNT(C8:D8)=2,IF(C8=0,"n.a.",E8/ABS(C8)),"n.a.")</x:f>
        <x:v>0.043478260869565216</x:v>
      </x:c>
      <x:c r="G8" s="36"/>
      <x:c r="H8" s="37"/>
    </x:row>
    <x:row r="9" ht="24" customHeight="1">
      <x:c r="B9" s="40" t="str">
        <x:v>EBIT</x:v>
      </x:c>
      <x:c r="C9" s="43" t="n">
        <x:f>IF(COUNT(C28:F28)=4,SUM(C28:F28),"n.a.")</x:f>
        <x:v>92</x:v>
      </x:c>
      <x:c r="D9" s="43" t="n">
        <x:f>IF(COUNT(C35:F35)=4,SUM(C35:F35),"n.a.")</x:f>
        <x:v>93.325</x:v>
      </x:c>
      <x:c r="E9" s="43" t="n">
        <x:f>IF(COUNT(C9:D9)=2,D9-C9,"n.a.")</x:f>
        <x:v>1.3250000000000028</x:v>
      </x:c>
      <x:c r="F9" s="42" t="n">
        <x:f>IF(COUNT(C9:D9)=2,IF(C9=0,"n.a.",E9/ABS(C9)),"n.a.")</x:f>
        <x:v>0.01440217391304351</x:v>
      </x:c>
      <x:c r="G9" s="36"/>
      <x:c r="H9" s="37"/>
    </x:row>
    <x:row r="10" ht="24" customHeight="1">
      <x:c r="B10" s="44" t="str">
        <x:v>EBIT margin</x:v>
      </x:c>
      <x:c r="C10" s="45" t="n">
        <x:f>IF(COUNT(C8:C9)=2,IF(C8=0,"n.a.",C9/C8),"n.a.")</x:f>
        <x:v>0.2</x:v>
      </x:c>
      <x:c r="D10" s="45" t="n">
        <x:f>IF(COUNT(D8:D9)=2,IF(D8=0,"n.a.",D9/D8),"n.a.")</x:f>
        <x:v>0.19442708333333333</x:v>
      </x:c>
      <x:c r="E10" s="46" t="n">
        <x:f>IF(COUNT(C10:D10)=2,(D10-C10)*100,"n.a.")</x:f>
        <x:v>-0.5572916666666677</x:v>
      </x:c>
      <x:c r="F10" s="40"/>
      <x:c r="G10" s="36"/>
      <x:c r="H10" s="37"/>
    </x:row>
    <x:row r="11" ht="24" customHeight="1">
      <x:c r="B11" s="36"/>
      <x:c r="C11" s="36"/>
      <x:c r="D11" s="36"/>
      <x:c r="E11" s="36"/>
      <x:c r="F11" s="36"/>
      <x:c r="G11" s="36"/>
      <x:c r="H11" s="37"/>
    </x:row>
    <x:row r="12" ht="24" customHeight="1">
      <x:c r="B12" s="36" t="str">
        <x:v>Blue figures: editable assumptions. Green: source links. Black: formulas.</x:v>
      </x:c>
      <x:c r="C12" s="36"/>
      <x:c r="D12" s="36"/>
      <x:c r="E12" s="36"/>
      <x:c r="F12" s="36"/>
      <x:c r="G12" s="36"/>
      <x:c r="H12" s="37"/>
    </x:row>
    <x:row r="13" ht="24" customHeight="1">
      <x:c r="B13" s="36" t="str">
        <x:v>The old estimate stays visible. Do not replace it with the revised forecast.</x:v>
      </x:c>
      <x:c r="C13" s="36"/>
      <x:c r="D13" s="36"/>
      <x:c r="E13" s="36"/>
      <x:c r="F13" s="36"/>
      <x:c r="G13" s="36"/>
      <x:c r="H13" s="37"/>
    </x:row>
    <x:row r="14" ht="24" customHeight="1">
      <x:c r="B14" s="36"/>
      <x:c r="C14" s="36"/>
      <x:c r="D14" s="36"/>
      <x:c r="E14" s="36"/>
      <x:c r="F14" s="36"/>
      <x:c r="G14" s="36"/>
      <x:c r="H14" s="37"/>
    </x:row>
    <x:row r="15" ht="24" customHeight="1">
      <x:c r="B15" s="36"/>
      <x:c r="C15" s="36"/>
      <x:c r="D15" s="36"/>
      <x:c r="E15" s="36"/>
      <x:c r="F15" s="36"/>
      <x:c r="G15" s="36"/>
      <x:c r="H15" s="37"/>
    </x:row>
    <x:row r="16" ht="24" customHeight="1">
      <x:c r="B16" s="39" t="str">
        <x:v>Q1 forecast variance</x:v>
      </x:c>
      <x:c r="C16" s="39" t="str">
        <x:v>Prior estimate</x:v>
      </x:c>
      <x:c r="D16" s="39" t="str">
        <x:v>Actual</x:v>
      </x:c>
      <x:c r="E16" s="39" t="str">
        <x:v>Variance (crore)</x:v>
      </x:c>
      <x:c r="F16" s="39" t="str">
        <x:v>Variance (%)</x:v>
      </x:c>
      <x:c r="G16" s="36"/>
      <x:c r="H16" s="37"/>
    </x:row>
    <x:row r="17" ht="24" customHeight="1">
      <x:c r="B17" s="36" t="str">
        <x:v>Revenue</x:v>
      </x:c>
      <x:c r="C17" s="47" t="n">
        <x:f>IF(ISNUMBER(C26),C26,"n.a.")</x:f>
        <x:v>100</x:v>
      </x:c>
      <x:c r="D17" s="47" t="n">
        <x:f>IF(ISNUMBER(C33),C33,"n.a.")</x:f>
        <x:v>105</x:v>
      </x:c>
      <x:c r="E17" s="47" t="n">
        <x:f>IF(COUNT(C17:D17)=2,D17-C17,"n.a.")</x:f>
        <x:v>5</x:v>
      </x:c>
      <x:c r="F17" s="48" t="n">
        <x:f>IF(COUNT(C17:D17)=2,IF(C17=0,"n.a.",E17/ABS(C17)),"n.a.")</x:f>
        <x:v>0.05</x:v>
      </x:c>
      <x:c r="G17" s="36"/>
      <x:c r="H17" s="37" t="str">
        <x:v>A revenue beat need not be a profit beat.</x:v>
      </x:c>
    </x:row>
    <x:row r="18" ht="24" customHeight="1">
      <x:c r="B18" s="36" t="str">
        <x:v>EBIT</x:v>
      </x:c>
      <x:c r="C18" s="49" t="n">
        <x:f>IF(ISNUMBER(C28),C28,"n.a.")</x:f>
        <x:v>20</x:v>
      </x:c>
      <x:c r="D18" s="49" t="n">
        <x:f>IF(ISNUMBER(C35),C35,"n.a.")</x:f>
        <x:v>18.9</x:v>
      </x:c>
      <x:c r="E18" s="49" t="n">
        <x:f>IF(COUNT(C18:D18)=2,D18-C18,"n.a.")</x:f>
        <x:v>-1.1000000000000014</x:v>
      </x:c>
      <x:c r="F18" s="48" t="n">
        <x:f>IF(COUNT(C18:D18)=2,IF(C18=0,"n.a.",E18/ABS(C18)),"n.a.")</x:f>
        <x:v>-0.05500000000000007</x:v>
      </x:c>
      <x:c r="G18" s="36"/>
      <x:c r="H18" s="37" t="str">
        <x:v>Review the cost and business-mix explanation.</x:v>
      </x:c>
    </x:row>
    <x:row r="19" ht="24" customHeight="1">
      <x:c r="B19" s="50" t="str">
        <x:v>EBIT margin</x:v>
      </x:c>
      <x:c r="C19" s="51" t="n">
        <x:f>IF(ISNUMBER(C27),C27,"n.a.")</x:f>
        <x:v>0.2</x:v>
      </x:c>
      <x:c r="D19" s="51" t="n">
        <x:f>IF(ISNUMBER(C34),C34,"n.a.")</x:f>
        <x:v>0.18</x:v>
      </x:c>
      <x:c r="E19" s="52" t="n">
        <x:f>IF(COUNT(C19:D19)=2,(D19-C19)*100,"n.a.")</x:f>
        <x:v>-2.0000000000000018</x:v>
      </x:c>
      <x:c r="F19" s="36"/>
      <x:c r="G19" s="36"/>
      <x:c r="H19" s="37"/>
    </x:row>
    <x:row r="20" ht="24" customHeight="1">
      <x:c r="B20" s="36"/>
      <x:c r="C20" s="36"/>
      <x:c r="D20" s="36"/>
      <x:c r="E20" s="36"/>
      <x:c r="F20" s="36"/>
      <x:c r="G20" s="36"/>
      <x:c r="H20" s="37"/>
    </x:row>
    <x:row r="21" ht="24" customHeight="1">
      <x:c r="B21" s="36"/>
      <x:c r="C21" s="36"/>
      <x:c r="D21" s="36"/>
      <x:c r="E21" s="36"/>
      <x:c r="F21" s="36"/>
      <x:c r="G21" s="36"/>
      <x:c r="H21" s="37"/>
    </x:row>
    <x:row r="22" ht="24" customHeight="1">
      <x:c r="B22" s="36"/>
      <x:c r="C22" s="36"/>
      <x:c r="D22" s="36"/>
      <x:c r="E22" s="36"/>
      <x:c r="F22" s="36"/>
      <x:c r="G22" s="36"/>
      <x:c r="H22" s="37"/>
    </x:row>
    <x:row r="23" ht="24" customHeight="1">
      <x:c r="B23" s="53" t="str">
        <x:v>Prior estimate preserved</x:v>
      </x:c>
      <x:c r="C23" s="53"/>
      <x:c r="D23" s="53"/>
      <x:c r="E23" s="53"/>
      <x:c r="F23" s="53"/>
      <x:c r="G23" s="36"/>
      <x:c r="H23" s="37"/>
    </x:row>
    <x:row r="24" ht="24" customHeight="1">
      <x:c r="B24" s="36"/>
      <x:c r="C24" s="36"/>
      <x:c r="D24" s="36"/>
      <x:c r="E24" s="36"/>
      <x:c r="F24" s="36"/>
      <x:c r="G24" s="36"/>
      <x:c r="H24" s="37"/>
    </x:row>
    <x:row r="25" ht="24" customHeight="1">
      <x:c r="B25" s="39" t="str">
        <x:v>Prior model inputs</x:v>
      </x:c>
      <x:c r="C25" s="39" t="str">
        <x:v>Q1:27 estimate</x:v>
      </x:c>
      <x:c r="D25" s="39" t="str">
        <x:v>Q2:27 estimate</x:v>
      </x:c>
      <x:c r="E25" s="39" t="str">
        <x:v>Q3:27 estimate</x:v>
      </x:c>
      <x:c r="F25" s="39" t="str">
        <x:v>Q4:27 estimate</x:v>
      </x:c>
      <x:c r="G25" s="36"/>
      <x:c r="H25" s="37"/>
    </x:row>
    <x:row r="26" ht="24" customHeight="1">
      <x:c r="B26" s="36" t="str">
        <x:v>Revenue</x:v>
      </x:c>
      <x:c r="C26" s="54" t="n">
        <x:v>100</x:v>
      </x:c>
      <x:c r="D26" s="54" t="n">
        <x:v>110</x:v>
      </x:c>
      <x:c r="E26" s="54" t="n">
        <x:v>120</x:v>
      </x:c>
      <x:c r="F26" s="54" t="n">
        <x:v>130</x:v>
      </x:c>
      <x:c r="G26" s="36"/>
      <x:c r="H26" s="37" t="str">
        <x:v>Original hypothetical model before Q1 results.</x:v>
      </x:c>
    </x:row>
    <x:row r="27" ht="24" customHeight="1">
      <x:c r="B27" s="50" t="str">
        <x:v>EBIT margin</x:v>
      </x:c>
      <x:c r="C27" s="55" t="n">
        <x:v>0.2</x:v>
      </x:c>
      <x:c r="D27" s="55" t="n">
        <x:v>0.2</x:v>
      </x:c>
      <x:c r="E27" s="55" t="n">
        <x:v>0.2</x:v>
      </x:c>
      <x:c r="F27" s="55" t="n">
        <x:v>0.2</x:v>
      </x:c>
      <x:c r="G27" s="36"/>
      <x:c r="H27" s="37" t="str">
        <x:v>Enter percentages as 20%, not 20.</x:v>
      </x:c>
    </x:row>
    <x:row r="28" ht="24" customHeight="1">
      <x:c r="B28" s="36" t="str">
        <x:v>EBIT</x:v>
      </x:c>
      <x:c r="C28" s="49" t="n">
        <x:f>IF(COUNT(C26:C27)=2,C26*C27,"n.a.")</x:f>
        <x:v>20</x:v>
      </x:c>
      <x:c r="D28" s="49" t="n">
        <x:f>IF(COUNT(D26:D27)=2,D26*D27,"n.a.")</x:f>
        <x:v>22</x:v>
      </x:c>
      <x:c r="E28" s="49" t="n">
        <x:f>IF(COUNT(E26:E27)=2,E26*E27,"n.a.")</x:f>
        <x:v>24</x:v>
      </x:c>
      <x:c r="F28" s="49" t="n">
        <x:f>IF(COUNT(F26:F27)=2,F26*F27,"n.a.")</x:f>
        <x:v>26</x:v>
      </x:c>
      <x:c r="G28" s="36"/>
      <x:c r="H28" s="37"/>
    </x:row>
    <x:row r="29" ht="24" customHeight="1">
      <x:c r="B29" s="36"/>
      <x:c r="C29" s="36"/>
      <x:c r="D29" s="36"/>
      <x:c r="E29" s="36"/>
      <x:c r="F29" s="36"/>
      <x:c r="G29" s="36"/>
      <x:c r="H29" s="37"/>
    </x:row>
    <x:row r="30" ht="24" customHeight="1">
      <x:c r="B30" s="53" t="str">
        <x:v>Updated model</x:v>
      </x:c>
      <x:c r="C30" s="53"/>
      <x:c r="D30" s="53"/>
      <x:c r="E30" s="53"/>
      <x:c r="F30" s="53"/>
      <x:c r="G30" s="36"/>
      <x:c r="H30" s="37"/>
    </x:row>
    <x:row r="31" ht="24" customHeight="1">
      <x:c r="B31" s="36"/>
      <x:c r="C31" s="36"/>
      <x:c r="D31" s="36"/>
      <x:c r="E31" s="36"/>
      <x:c r="F31" s="36"/>
      <x:c r="G31" s="36"/>
      <x:c r="H31" s="37"/>
    </x:row>
    <x:row r="32" ht="24" customHeight="1">
      <x:c r="B32" s="39" t="str">
        <x:v>Updated model inputs</x:v>
      </x:c>
      <x:c r="C32" s="39" t="str">
        <x:v>Q1:27 actual</x:v>
      </x:c>
      <x:c r="D32" s="39" t="str">
        <x:v>Q2:27 estimate</x:v>
      </x:c>
      <x:c r="E32" s="39" t="str">
        <x:v>Q3:27 estimate</x:v>
      </x:c>
      <x:c r="F32" s="39" t="str">
        <x:v>Q4:27 estimate</x:v>
      </x:c>
      <x:c r="G32" s="36"/>
      <x:c r="H32" s="37"/>
    </x:row>
    <x:row r="33" ht="24" customHeight="1">
      <x:c r="B33" s="36" t="str">
        <x:v>Revenue</x:v>
      </x:c>
      <x:c r="C33" s="56" t="n">
        <x:f>IF(ISNUMBER(Evidence!C8),Evidence!C8,"n.a.")</x:f>
        <x:v>105</x:v>
      </x:c>
      <x:c r="D33" s="54" t="n">
        <x:v>115</x:v>
      </x:c>
      <x:c r="E33" s="54" t="n">
        <x:v>125</x:v>
      </x:c>
      <x:c r="F33" s="54" t="n">
        <x:v>135</x:v>
      </x:c>
      <x:c r="G33" s="36"/>
      <x:c r="H33" s="37" t="str">
        <x:v>Future quarters are editable, not extrapolated.</x:v>
      </x:c>
    </x:row>
    <x:row r="34" ht="24" customHeight="1">
      <x:c r="B34" s="50" t="str">
        <x:v>EBIT margin</x:v>
      </x:c>
      <x:c r="C34" s="51" t="n">
        <x:f>IF(COUNT(C33,C35)=2,IF(C33=0,"n.a.",C35/C33),"n.a.")</x:f>
        <x:v>0.18</x:v>
      </x:c>
      <x:c r="D34" s="55" t="n">
        <x:v>0.195</x:v>
      </x:c>
      <x:c r="E34" s="55" t="n">
        <x:v>0.2</x:v>
      </x:c>
      <x:c r="F34" s="55" t="n">
        <x:v>0.2</x:v>
      </x:c>
      <x:c r="G34" s="36"/>
      <x:c r="H34" s="37" t="str">
        <x:v>Rationale and approval fields are on Evidence.</x:v>
      </x:c>
    </x:row>
    <x:row r="35" ht="24" customHeight="1">
      <x:c r="B35" s="36" t="str">
        <x:v>EBIT</x:v>
      </x:c>
      <x:c r="C35" s="57" t="n">
        <x:f>IF(ISNUMBER(Evidence!C9),Evidence!C9,"n.a.")</x:f>
        <x:v>18.9</x:v>
      </x:c>
      <x:c r="D35" s="49" t="n">
        <x:f>IF(COUNT(D33:D34)=2,D33*D34,"n.a.")</x:f>
        <x:v>22.425</x:v>
      </x:c>
      <x:c r="E35" s="49" t="n">
        <x:f>IF(COUNT(E33:E34)=2,E33*E34,"n.a.")</x:f>
        <x:v>25</x:v>
      </x:c>
      <x:c r="F35" s="49" t="n">
        <x:f>IF(COUNT(F33:F34)=2,F33*F34,"n.a.")</x:f>
        <x:v>27</x:v>
      </x:c>
      <x:c r="G35" s="36"/>
      <x:c r="H35" s="37"/>
    </x:row>
    <x:row r="36" ht="24" customHeight="1">
      <x:c r="B36" s="36"/>
      <x:c r="C36" s="36"/>
      <x:c r="D36" s="36"/>
      <x:c r="E36" s="36"/>
      <x:c r="F36" s="36"/>
      <x:c r="G36" s="36"/>
      <x:c r="H36" s="37"/>
    </x:row>
    <x:row r="37" ht="24" customHeight="1">
      <x:c r="B37" s="36"/>
      <x:c r="C37" s="36"/>
      <x:c r="D37" s="36"/>
      <x:c r="E37" s="36"/>
      <x:c r="F37" s="36"/>
      <x:c r="G37" s="36"/>
      <x:c r="H37" s="37"/>
    </x:row>
    <x:row r="38" ht="24" customHeight="1">
      <x:c r="B38" s="39" t="str">
        <x:v>Revision bridge (INR crore)</x:v>
      </x:c>
      <x:c r="C38" s="39" t="str">
        <x:v>Revenue</x:v>
      </x:c>
      <x:c r="D38" s="39" t="str">
        <x:v>EBIT</x:v>
      </x:c>
      <x:c r="E38" s="58"/>
      <x:c r="F38" s="39" t="str">
        <x:v>Explanation</x:v>
      </x:c>
      <x:c r="G38" s="36"/>
      <x:c r="H38" s="37"/>
    </x:row>
    <x:row r="39" ht="24" customHeight="1">
      <x:c r="B39" s="36" t="str">
        <x:v>Prior full-year estimate</x:v>
      </x:c>
      <x:c r="C39" s="47" t="n">
        <x:f>C8</x:f>
        <x:v>460</x:v>
      </x:c>
      <x:c r="D39" s="49" t="n">
        <x:f>C9</x:f>
        <x:v>92</x:v>
      </x:c>
      <x:c r="E39" s="36"/>
      <x:c r="F39" s="36" t="str">
        <x:v>Before results</x:v>
      </x:c>
      <x:c r="G39" s="36"/>
      <x:c r="H39" s="37"/>
    </x:row>
    <x:row r="40" ht="24" customHeight="1">
      <x:c r="B40" s="36" t="str">
        <x:v>Q1 actual minus old Q1 estimate</x:v>
      </x:c>
      <x:c r="C40" s="47" t="n">
        <x:f>E17</x:f>
        <x:v>5</x:v>
      </x:c>
      <x:c r="D40" s="49" t="n">
        <x:f>E18</x:f>
        <x:v>-1.1000000000000014</x:v>
      </x:c>
      <x:c r="E40" s="36"/>
      <x:c r="F40" s="36" t="str">
        <x:v>Realised surprise</x:v>
      </x:c>
      <x:c r="G40" s="36"/>
      <x:c r="H40" s="37"/>
    </x:row>
    <x:row r="41" ht="24" customHeight="1">
      <x:c r="B41" s="36" t="str">
        <x:v>Q2 to Q4 forecast change</x:v>
      </x:c>
      <x:c r="C41" s="47" t="n">
        <x:f>IF(COUNT(D26:F26,D33:F33)=6,SUM(D33:F33)-SUM(D26:F26),"n.a.")</x:f>
        <x:v>15</x:v>
      </x:c>
      <x:c r="D41" s="49" t="n">
        <x:f>IF(COUNT(D28:F28,D35:F35)=6,SUM(D35:F35)-SUM(D28:F28),"n.a.")</x:f>
        <x:v>2.424999999999997</x:v>
      </x:c>
      <x:c r="E41" s="36"/>
      <x:c r="F41" s="36" t="str">
        <x:v>New assumptions</x:v>
      </x:c>
      <x:c r="G41" s="36"/>
      <x:c r="H41" s="37"/>
    </x:row>
    <x:row r="42" ht="24" customHeight="1">
      <x:c r="B42" s="40" t="str">
        <x:v>Updated full-year estimate</x:v>
      </x:c>
      <x:c r="C42" s="41" t="n">
        <x:f>D8</x:f>
        <x:v>480</x:v>
      </x:c>
      <x:c r="D42" s="43" t="n">
        <x:f>D9</x:f>
        <x:v>93.325</x:v>
      </x:c>
      <x:c r="E42" s="40"/>
      <x:c r="F42" s="36" t="str">
        <x:v>Actual plus remaining forecast</x:v>
      </x:c>
      <x:c r="G42" s="36"/>
      <x:c r="H42" s="37"/>
    </x:row>
    <x:row r="43" ht="24" customHeight="1">
      <x:c r="B43" s="36"/>
      <x:c r="C43" s="36"/>
      <x:c r="D43" s="36"/>
      <x:c r="E43" s="36"/>
      <x:c r="F43" s="36"/>
      <x:c r="G43" s="36"/>
      <x:c r="H43" s="37"/>
    </x:row>
    <x:row r="44" ht="24" customHeight="1">
      <x:c r="B44" s="36"/>
      <x:c r="C44" s="36"/>
      <x:c r="D44" s="36"/>
      <x:c r="E44" s="36"/>
      <x:c r="F44" s="36"/>
      <x:c r="G44" s="36"/>
      <x:c r="H44" s="37"/>
    </x:row>
    <x:row r="45" ht="24" customHeight="1">
      <x:c r="B45" s="53" t="str">
        <x:v>Review before using in a model</x:v>
      </x:c>
      <x:c r="C45" s="53"/>
      <x:c r="D45" s="53"/>
      <x:c r="E45" s="53"/>
      <x:c r="F45" s="53"/>
      <x:c r="G45" s="36"/>
      <x:c r="H45" s="37"/>
    </x:row>
    <x:row r="46" ht="24" customHeight="1">
      <x:c r="B46" s="36" t="str">
        <x:v>Revision bridge difference</x:v>
      </x:c>
      <x:c r="C46" s="59" t="n">
        <x:f>IF(COUNT(C39:C42)=4,C42-SUM(C39:C41),"n.a.")</x:f>
        <x:v>0</x:v>
      </x:c>
      <x:c r="D46" s="59" t="n">
        <x:f>IF(COUNT(D39:D42)=4,D42-SUM(D39:D41),"n.a.")</x:f>
        <x:v>0</x:v>
      </x:c>
      <x:c r="E46" s="36"/>
      <x:c r="F46" s="36" t="str">
        <x:v>Expected 0.00</x:v>
      </x:c>
      <x:c r="G46" s="36"/>
      <x:c r="H46" s="37"/>
    </x:row>
    <x:row r="47" ht="24" customHeight="1">
      <x:c r="B47" s="36" t="str">
        <x:v>Actual inputs present</x:v>
      </x:c>
      <x:c r="C47" s="60" t="str">
        <x:f>IF(COUNT(Evidence!C8:C9)=2,"Present","Missing actual input")</x:f>
        <x:v>Present</x:v>
      </x:c>
      <x:c r="D47" s="36"/>
      <x:c r="E47" s="36"/>
      <x:c r="F47" s="36"/>
      <x:c r="G47" s="36"/>
      <x:c r="H47" s="37" t="str">
        <x:v>Arithmetic is not source or reviewer approval.</x:v>
      </x:c>
    </x:row>
    <x:row r="48" ht="24" customHeight="1">
      <x:c r="B48" s="36"/>
      <x:c r="C48" s="36"/>
      <x:c r="D48" s="36"/>
      <x:c r="E48" s="36"/>
      <x:c r="F48" s="36"/>
      <x:c r="G48" s="36"/>
      <x:c r="H48" s="37"/>
    </x:row>
    <x:row r="49" ht="24" customHeight="1">
      <x:c r="B49" s="36"/>
      <x:c r="C49" s="36"/>
      <x:c r="D49" s="36"/>
      <x:c r="E49" s="36"/>
      <x:c r="F49" s="36"/>
      <x:c r="G49" s="36"/>
      <x:c r="H49" s="37"/>
    </x:row>
    <x:row r="50" ht="24" customHeight="1">
      <x:c r="B50" s="39" t="str">
        <x:v>Quarter</x:v>
      </x:c>
      <x:c r="C50" s="39" t="str">
        <x:v>Prior EBIT</x:v>
      </x:c>
      <x:c r="D50" s="39" t="str">
        <x:v>Updated EBIT</x:v>
      </x:c>
      <x:c r="E50" s="36"/>
      <x:c r="F50" s="36"/>
      <x:c r="G50" s="36"/>
      <x:c r="H50" s="37"/>
    </x:row>
    <x:row r="51" ht="24" customHeight="1">
      <x:c r="B51" s="36" t="str">
        <x:v>Q1:27</x:v>
      </x:c>
      <x:c r="C51" s="49" t="n">
        <x:f>IF(ISNUMBER(C28),C28,"n.a.")</x:f>
        <x:v>20</x:v>
      </x:c>
      <x:c r="D51" s="49" t="n">
        <x:f>IF(ISNUMBER(C35),C35,"n.a.")</x:f>
        <x:v>18.9</x:v>
      </x:c>
      <x:c r="E51" s="36"/>
      <x:c r="F51" s="36"/>
      <x:c r="G51" s="36"/>
      <x:c r="H51" s="37"/>
    </x:row>
    <x:row r="52" ht="24" customHeight="1">
      <x:c r="B52" s="36" t="str">
        <x:v>Q2:27</x:v>
      </x:c>
      <x:c r="C52" s="49" t="n">
        <x:f>IF(ISNUMBER(D28),D28,"n.a.")</x:f>
        <x:v>22</x:v>
      </x:c>
      <x:c r="D52" s="49" t="n">
        <x:f>IF(ISNUMBER(D35),D35,"n.a.")</x:f>
        <x:v>22.425</x:v>
      </x:c>
      <x:c r="E52" s="36"/>
      <x:c r="F52" s="36"/>
      <x:c r="G52" s="36"/>
      <x:c r="H52" s="37"/>
    </x:row>
    <x:row r="53" ht="24" customHeight="1">
      <x:c r="B53" s="36" t="str">
        <x:v>Q3:27</x:v>
      </x:c>
      <x:c r="C53" s="49" t="n">
        <x:f>IF(ISNUMBER(E28),E28,"n.a.")</x:f>
        <x:v>24</x:v>
      </x:c>
      <x:c r="D53" s="49" t="n">
        <x:f>IF(ISNUMBER(E35),E35,"n.a.")</x:f>
        <x:v>25</x:v>
      </x:c>
      <x:c r="E53" s="36"/>
      <x:c r="F53" s="36"/>
      <x:c r="G53" s="36"/>
      <x:c r="H53" s="37"/>
    </x:row>
    <x:row r="54" ht="24" customHeight="1">
      <x:c r="B54" s="36" t="str">
        <x:v>Q4:27</x:v>
      </x:c>
      <x:c r="C54" s="49" t="n">
        <x:f>IF(ISNUMBER(F28),F28,"n.a.")</x:f>
        <x:v>26</x:v>
      </x:c>
      <x:c r="D54" s="49" t="n">
        <x:f>IF(ISNUMBER(F35),F35,"n.a.")</x:f>
        <x:v>27</x:v>
      </x:c>
      <x:c r="E54" s="36"/>
      <x:c r="F54" s="36"/>
      <x:c r="G54" s="36"/>
      <x:c r="H54" s="37"/>
    </x:row>
    <x:row r="55" ht="24" customHeight="1">
      <x:c r="B55" s="36"/>
      <x:c r="C55" s="36"/>
      <x:c r="D55" s="36"/>
      <x:c r="E55" s="36"/>
      <x:c r="F55" s="36"/>
      <x:c r="G55" s="36"/>
      <x:c r="H55" s="37"/>
    </x:row>
    <x:row r="56" ht="24" customHeight="1">
      <x:c r="B56" s="36"/>
      <x:c r="C56" s="36"/>
      <x:c r="D56" s="36"/>
      <x:c r="E56" s="36"/>
      <x:c r="F56" s="36"/>
      <x:c r="G56" s="36"/>
      <x:c r="H56" s="37"/>
    </x:row>
    <x:row r="57" ht="24" customHeight="1">
      <x:c r="B57" s="36"/>
      <x:c r="C57" s="36"/>
      <x:c r="D57" s="36"/>
      <x:c r="E57" s="36"/>
      <x:c r="F57" s="36"/>
      <x:c r="G57" s="36"/>
      <x:c r="H57" s="37"/>
    </x:row>
    <x:row r="58" ht="24" customHeight="1">
      <x:c r="B58" s="36"/>
      <x:c r="C58" s="36"/>
      <x:c r="D58" s="36"/>
      <x:c r="E58" s="36"/>
      <x:c r="F58" s="36"/>
      <x:c r="G58" s="36"/>
      <x:c r="H58" s="37"/>
    </x:row>
    <x:row r="59" ht="24" customHeight="1">
      <x:c r="B59" s="36"/>
      <x:c r="C59" s="36"/>
      <x:c r="D59" s="36"/>
      <x:c r="E59" s="36"/>
      <x:c r="F59" s="36"/>
      <x:c r="G59" s="36"/>
      <x:c r="H59" s="37"/>
    </x:row>
    <x:row r="60" ht="24" customHeight="1">
      <x:c r="B60" s="36"/>
      <x:c r="C60" s="36"/>
      <x:c r="D60" s="36"/>
      <x:c r="E60" s="36"/>
      <x:c r="F60" s="36"/>
      <x:c r="G60" s="36"/>
      <x:c r="H60" s="37"/>
    </x:row>
    <x:row r="61" ht="24" customHeight="1">
      <x:c r="B61" s="36"/>
      <x:c r="C61" s="36"/>
      <x:c r="D61" s="36"/>
      <x:c r="E61" s="36"/>
      <x:c r="F61" s="36"/>
      <x:c r="G61" s="36"/>
      <x:c r="H61" s="37"/>
    </x:row>
    <x:row r="62" ht="24" customHeight="1">
      <x:c r="B62" s="36"/>
      <x:c r="C62" s="36"/>
      <x:c r="D62" s="36"/>
      <x:c r="E62" s="36"/>
      <x:c r="F62" s="36"/>
      <x:c r="G62" s="36"/>
      <x:c r="H62" s="37"/>
    </x:row>
    <x:row r="63" ht="24" customHeight="1">
      <x:c r="B63" s="36"/>
      <x:c r="C63" s="36"/>
      <x:c r="D63" s="36"/>
      <x:c r="E63" s="36"/>
      <x:c r="F63" s="36"/>
      <x:c r="G63" s="36"/>
      <x:c r="H63" s="37"/>
    </x:row>
    <x:row r="64" ht="24" customHeight="1">
      <x:c r="B64" s="36"/>
      <x:c r="C64" s="36"/>
      <x:c r="D64" s="36"/>
      <x:c r="E64" s="36"/>
      <x:c r="F64" s="36"/>
      <x:c r="G64" s="36"/>
      <x:c r="H64" s="37"/>
    </x:row>
    <x:row r="65" ht="24" customHeight="1">
      <x:c r="B65" s="36"/>
      <x:c r="C65" s="36"/>
      <x:c r="D65" s="36"/>
      <x:c r="E65" s="36"/>
      <x:c r="F65" s="36"/>
      <x:c r="G65" s="36"/>
      <x:c r="H65" s="37"/>
    </x:row>
    <x:row r="66" ht="24" customHeight="1">
      <x:c r="B66" s="36"/>
      <x:c r="C66" s="36"/>
      <x:c r="D66" s="36"/>
      <x:c r="E66" s="36"/>
      <x:c r="F66" s="36"/>
      <x:c r="G66" s="36"/>
      <x:c r="H66" s="37"/>
    </x:row>
    <x:row r="67" ht="24" customHeight="1">
      <x:c r="B67" s="36"/>
      <x:c r="C67" s="36"/>
      <x:c r="D67" s="36"/>
      <x:c r="E67" s="36"/>
      <x:c r="F67" s="36"/>
      <x:c r="G67" s="36"/>
      <x:c r="H67" s="37"/>
    </x:row>
  </x:sheetData>
  <x:conditionalFormatting sqref="C46:D46">
    <x:cfRule type="expression" dxfId="0" priority="1">
      <x:formula>AND(ISNUMBER(C46),ABS(C46)&gt;0.01)</x:formula>
    </x:cfRule>
  </x:conditionalFormatting>
  <x:conditionalFormatting sqref="C47:C47">
    <x:cfRule type="containsText" dxfId="1" priority="2" operator="containsText" text="Missing"/>
  </x:conditionalFormatting>
  <x:pageMargins left="0.7" right="0.7" top="0.75" bottom="0.75" header="0.3" footer="0.3"/>
  <x:drawing xmlns:r="http://schemas.openxmlformats.org/officeDocument/2006/relationships" r:id="Rebae1cb629db47d0"/>
</x:worksheet>
</file>

<file path=xl/worksheets/sheet2.xml><?xml version="1.0" encoding="utf-8"?>
<x:worksheet xmlns:x="http://schemas.openxmlformats.org/spreadsheetml/2006/main">
  <x:sheetPr>
    <x:tabColor rgb="FFE8D9BA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5" hidden="0" customWidth="1"/>
    <x:col min="3" max="3" width="16" hidden="0" customWidth="1"/>
    <x:col min="4" max="4" width="26" hidden="0" customWidth="1"/>
    <x:col min="5" max="5" width="26" hidden="0" customWidth="1"/>
    <x:col min="6" max="6" width="26" hidden="0" customWidth="1"/>
    <x:col min="7" max="7" width="37" hidden="0" customWidth="1"/>
    <x:col min="8" max="8" width="28" hidden="0" customWidth="1"/>
  </x:cols>
  <x:sheetData>
    <x:row r="2" ht="24" customHeight="1">
      <x:c r="B2" s="35" t="str">
        <x:v>Evidence and assumption record</x:v>
      </x:c>
      <x:c r="C2" s="36"/>
      <x:c r="D2" s="36"/>
      <x:c r="E2" s="36"/>
      <x:c r="F2" s="36"/>
      <x:c r="G2" s="36"/>
      <x:c r="H2" s="36"/>
    </x:row>
    <x:row r="3" ht="24" customHeight="1">
      <x:c r="B3" s="36" t="str">
        <x:v>No real company is represented. Replace example inputs and document identifiers before reuse.</x:v>
      </x:c>
      <x:c r="C3" s="36"/>
      <x:c r="D3" s="36"/>
      <x:c r="E3" s="36"/>
      <x:c r="F3" s="36"/>
      <x:c r="G3" s="36"/>
      <x:c r="H3" s="36"/>
    </x:row>
    <x:row r="4" ht="24" customHeight="1">
      <x:c r="B4" s="36" t="str">
        <x:v>This is a compact EBIT update exercise, not a three-statement model or valuation.</x:v>
      </x:c>
      <x:c r="C4" s="36"/>
      <x:c r="D4" s="36"/>
      <x:c r="E4" s="36"/>
      <x:c r="F4" s="36"/>
      <x:c r="G4" s="36"/>
      <x:c r="H4" s="36"/>
    </x:row>
    <x:row r="5" ht="24" customHeight="1">
      <x:c r="B5" s="36"/>
      <x:c r="C5" s="36"/>
      <x:c r="D5" s="36"/>
      <x:c r="E5" s="36"/>
      <x:c r="F5" s="36"/>
      <x:c r="G5" s="36"/>
      <x:c r="H5" s="36"/>
    </x:row>
    <x:row r="6" ht="24" customHeight="1">
      <x:c r="B6" s="36"/>
      <x:c r="C6" s="36"/>
      <x:c r="D6" s="36"/>
      <x:c r="E6" s="36"/>
      <x:c r="F6" s="36"/>
      <x:c r="G6" s="36"/>
      <x:c r="H6" s="36"/>
    </x:row>
    <x:row r="7" ht="24" customHeight="1">
      <x:c r="B7" s="39" t="str">
        <x:v>Q1 actual input</x:v>
      </x:c>
      <x:c r="C7" s="39" t="str">
        <x:v>Value</x:v>
      </x:c>
      <x:c r="D7" s="39" t="str">
        <x:v>Unit</x:v>
      </x:c>
      <x:c r="E7" s="39" t="str">
        <x:v>Period / basis</x:v>
      </x:c>
      <x:c r="F7" s="39" t="str">
        <x:v>Provenance</x:v>
      </x:c>
      <x:c r="G7" s="39" t="str">
        <x:v>Source locator</x:v>
      </x:c>
      <x:c r="H7" s="39" t="str">
        <x:v>Review status</x:v>
      </x:c>
    </x:row>
    <x:row r="8" ht="24" customHeight="1">
      <x:c r="B8" s="36" t="str">
        <x:v>Revenue</x:v>
      </x:c>
      <x:c r="C8" s="54" t="n">
        <x:v>105</x:v>
      </x:c>
      <x:c r="D8" s="36" t="str">
        <x:v>INR crore</x:v>
      </x:c>
      <x:c r="E8" s="36" t="str">
        <x:v>Q1:27 consolidated</x:v>
      </x:c>
      <x:c r="F8" s="36" t="str">
        <x:v>Hypothetical teaching input</x:v>
      </x:c>
      <x:c r="G8" s="36" t="str">
        <x:v>No actual filing</x:v>
      </x:c>
      <x:c r="H8" s="36" t="str">
        <x:v>Illustrative</x:v>
      </x:c>
    </x:row>
    <x:row r="9" ht="24" customHeight="1">
      <x:c r="B9" s="36" t="str">
        <x:v>EBIT</x:v>
      </x:c>
      <x:c r="C9" s="54" t="n">
        <x:v>18.9</x:v>
      </x:c>
      <x:c r="D9" s="36" t="str">
        <x:v>INR crore</x:v>
      </x:c>
      <x:c r="E9" s="36" t="str">
        <x:v>Q1:27 consolidated</x:v>
      </x:c>
      <x:c r="F9" s="36" t="str">
        <x:v>Hypothetical teaching input</x:v>
      </x:c>
      <x:c r="G9" s="36" t="str">
        <x:v>No actual filing</x:v>
      </x:c>
      <x:c r="H9" s="36" t="str">
        <x:v>Illustrative</x:v>
      </x:c>
    </x:row>
    <x:row r="10" ht="24" customHeight="1">
      <x:c r="B10" s="36"/>
      <x:c r="C10" s="36"/>
      <x:c r="D10" s="36"/>
      <x:c r="E10" s="36"/>
      <x:c r="F10" s="36"/>
      <x:c r="G10" s="36"/>
      <x:c r="H10" s="36"/>
    </x:row>
    <x:row r="11" ht="24" customHeight="1">
      <x:c r="B11" s="36" t="str">
        <x:v>EBIT here means revenue less operating costs including depreciation, before finance costs and tax.</x:v>
      </x:c>
      <x:c r="C11" s="36"/>
      <x:c r="D11" s="36"/>
      <x:c r="E11" s="36"/>
      <x:c r="F11" s="36"/>
      <x:c r="G11" s="36"/>
      <x:c r="H11" s="36"/>
    </x:row>
    <x:row r="12" ht="24" customHeight="1">
      <x:c r="B12" s="36" t="str">
        <x:v>Use revenue and EBIT on the same period, scope and definition. EBIT is not EBITDA or PAT.</x:v>
      </x:c>
      <x:c r="C12" s="36"/>
      <x:c r="D12" s="36"/>
      <x:c r="E12" s="36"/>
      <x:c r="F12" s="36"/>
      <x:c r="G12" s="36"/>
      <x:c r="H12" s="36"/>
    </x:row>
    <x:row r="13" ht="24" customHeight="1">
      <x:c r="B13" s="36" t="str">
        <x:v>Missing actuals produce n.a. in the relevant outputs. A numeric zero is retained as zero.</x:v>
      </x:c>
      <x:c r="C13" s="36"/>
      <x:c r="D13" s="36"/>
      <x:c r="E13" s="36"/>
      <x:c r="F13" s="36"/>
      <x:c r="G13" s="36"/>
      <x:c r="H13" s="36"/>
    </x:row>
    <x:row r="14" ht="24" customHeight="1">
      <x:c r="B14" s="36"/>
      <x:c r="C14" s="36"/>
      <x:c r="D14" s="36"/>
      <x:c r="E14" s="36"/>
      <x:c r="F14" s="36"/>
      <x:c r="G14" s="36"/>
      <x:c r="H14" s="36"/>
    </x:row>
    <x:row r="15" ht="24" customHeight="1">
      <x:c r="B15" s="36"/>
      <x:c r="C15" s="36"/>
      <x:c r="D15" s="36"/>
      <x:c r="E15" s="36"/>
      <x:c r="F15" s="36"/>
      <x:c r="G15" s="36"/>
      <x:c r="H15" s="36"/>
    </x:row>
    <x:row r="16" ht="24" customHeight="1">
      <x:c r="B16" s="39" t="str">
        <x:v>Assumption changed</x:v>
      </x:c>
      <x:c r="C16" s="39" t="str">
        <x:v>Model cells</x:v>
      </x:c>
      <x:c r="D16" s="39" t="str">
        <x:v>Old / new</x:v>
      </x:c>
      <x:c r="E16" s="39" t="str">
        <x:v>Illustrative rationale</x:v>
      </x:c>
      <x:c r="F16" s="39" t="str">
        <x:v>Evidence needed</x:v>
      </x:c>
      <x:c r="G16" s="39" t="str">
        <x:v>Reviewer</x:v>
      </x:c>
      <x:c r="H16" s="39" t="str">
        <x:v>Status</x:v>
      </x:c>
    </x:row>
    <x:row r="17" ht="42" customHeight="1">
      <x:c r="B17" s="65" t="str">
        <x:v>Q2 to Q4 revenue</x:v>
      </x:c>
      <x:c r="C17" s="65" t="str">
        <x:v>D33:F33</x:v>
      </x:c>
      <x:c r="D17" s="65" t="str">
        <x:v>+5 each quarter</x:v>
      </x:c>
      <x:c r="E17" s="65" t="str">
        <x:v>Assumed delivery shift</x:v>
      </x:c>
      <x:c r="F17" s="65" t="str">
        <x:v>Document / page / date</x:v>
      </x:c>
      <x:c r="G17" s="66"/>
      <x:c r="H17" s="65" t="str">
        <x:v>Needs review</x:v>
      </x:c>
    </x:row>
    <x:row r="18" ht="42" customHeight="1">
      <x:c r="B18" s="65" t="str">
        <x:v>Q2 EBIT margin</x:v>
      </x:c>
      <x:c r="C18" s="65" t="str">
        <x:v>D34</x:v>
      </x:c>
      <x:c r="D18" s="65" t="str">
        <x:v>20% to 19.5%</x:v>
      </x:c>
      <x:c r="E18" s="65" t="str">
        <x:v>Assumed temporary cost drag</x:v>
      </x:c>
      <x:c r="F18" s="65" t="str">
        <x:v>Document / page / date</x:v>
      </x:c>
      <x:c r="G18" s="66"/>
      <x:c r="H18" s="65" t="str">
        <x:v>Needs review</x:v>
      </x:c>
    </x:row>
    <x:row r="19" ht="42" customHeight="1">
      <x:c r="B19" s="65" t="str">
        <x:v>Q3 to Q4 EBIT margin</x:v>
      </x:c>
      <x:c r="C19" s="65" t="str">
        <x:v>E34:F34</x:v>
      </x:c>
      <x:c r="D19" s="65" t="str">
        <x:v>20% unchanged</x:v>
      </x:c>
      <x:c r="E19" s="65" t="str">
        <x:v>Assumed cost normalization</x:v>
      </x:c>
      <x:c r="F19" s="65" t="str">
        <x:v>Document / page / date</x:v>
      </x:c>
      <x:c r="G19" s="66"/>
      <x:c r="H19" s="65" t="str">
        <x:v>Needs review</x:v>
      </x:c>
    </x:row>
    <x:row r="20" ht="24" customHeight="1">
      <x:c r="B20" s="36"/>
      <x:c r="C20" s="36"/>
      <x:c r="D20" s="36"/>
      <x:c r="E20" s="36"/>
      <x:c r="F20" s="36"/>
      <x:c r="G20" s="36"/>
      <x:c r="H20" s="36"/>
    </x:row>
    <x:row r="21" ht="24" customHeight="1">
      <x:c r="B21" s="36"/>
      <x:c r="C21" s="36"/>
      <x:c r="D21" s="36"/>
      <x:c r="E21" s="36"/>
      <x:c r="F21" s="36"/>
      <x:c r="G21" s="36"/>
      <x:c r="H21" s="36"/>
    </x:row>
    <x:row r="22" ht="24" customHeight="1">
      <x:c r="B22" s="36" t="str">
        <x:v>Using the workbook</x:v>
      </x:c>
      <x:c r="C22" s="36"/>
      <x:c r="D22" s="36"/>
      <x:c r="E22" s="36"/>
      <x:c r="F22" s="36"/>
      <x:c r="G22" s="36"/>
      <x:c r="H22" s="36"/>
    </x:row>
    <x:row r="23" ht="24" customHeight="1">
      <x:c r="B23" s="36" t="str">
        <x:v>1. Save the original forecast. Replace the prior-input block with your dated baseline.</x:v>
      </x:c>
      <x:c r="C23" s="36"/>
      <x:c r="D23" s="36"/>
      <x:c r="E23" s="36"/>
      <x:c r="F23" s="36"/>
      <x:c r="G23" s="36"/>
      <x:c r="H23" s="36"/>
    </x:row>
    <x:row r="24" ht="24" customHeight="1">
      <x:c r="B24" s="36" t="str">
        <x:v>2. Capture reported Q1 revenue and EBIT above. Record the exact filing URL, page and date.</x:v>
      </x:c>
      <x:c r="C24" s="36"/>
      <x:c r="D24" s="36"/>
      <x:c r="E24" s="36"/>
      <x:c r="F24" s="36"/>
      <x:c r="G24" s="36"/>
      <x:c r="H24" s="36"/>
    </x:row>
    <x:row r="25" ht="24" customHeight="1">
      <x:c r="B25" s="36" t="str">
        <x:v>3. Edit Q2 to Q4 assumptions on Model update. Record reasons, evidence and reviewer here.</x:v>
      </x:c>
      <x:c r="C25" s="36"/>
      <x:c r="D25" s="36"/>
      <x:c r="E25" s="36"/>
      <x:c r="F25" s="36"/>
      <x:c r="G25" s="36"/>
      <x:c r="H25" s="36"/>
    </x:row>
    <x:row r="26" ht="24" customHeight="1">
      <x:c r="B26" s="36" t="str">
        <x:v>4. Check the Q1 variance, annual revision bridge and missing inputs. Do not force a tie.</x:v>
      </x:c>
      <x:c r="C26" s="36"/>
      <x:c r="D26" s="36"/>
      <x:c r="E26" s="36"/>
      <x:c r="F26" s="36"/>
      <x:c r="G26" s="36"/>
      <x:c r="H26" s="36"/>
    </x:row>
    <x:row r="27" ht="24" customHeight="1">
      <x:c r="B27" s="36" t="str">
        <x:v>5. Update company-specific debt, cash flow, tax and share schedules separately.</x:v>
      </x:c>
      <x:c r="C27" s="36"/>
      <x:c r="D27" s="36"/>
      <x:c r="E27" s="36"/>
      <x:c r="F27" s="36"/>
      <x:c r="G27" s="36"/>
      <x:c r="H27" s="36"/>
    </x:row>
    <x:row r="28" ht="24" customHeight="1">
      <x:c r="B28" s="36"/>
      <x:c r="C28" s="36"/>
      <x:c r="D28" s="36"/>
      <x:c r="E28" s="36"/>
      <x:c r="F28" s="36"/>
      <x:c r="G28" s="36"/>
      <x:c r="H28" s="36"/>
    </x:row>
    <x:row r="29" ht="24" customHeight="1">
      <x:c r="B29" s="36" t="str">
        <x:v>A review status is manually entered. It does not certify an input or approve the model automatically.</x:v>
      </x:c>
      <x:c r="C29" s="36"/>
      <x:c r="D29" s="36"/>
      <x:c r="E29" s="36"/>
      <x:c r="F29" s="36"/>
      <x:c r="G29" s="36"/>
      <x:c r="H29" s="36"/>
    </x:row>
    <x:row r="30" ht="24" customHeight="1">
      <x:c r="B30" s="36" t="str">
        <x:v>For real use, keep a dated copy and replace illustrative rationale with evidence. No external links or macros.</x:v>
      </x:c>
      <x:c r="C30" s="36"/>
      <x:c r="D30" s="36"/>
      <x:c r="E30" s="36"/>
      <x:c r="F30" s="36"/>
      <x:c r="G30" s="36"/>
      <x:c r="H30" s="36"/>
    </x:row>
    <x:row r="31" ht="24" customHeight="1">
      <x:c r="B31" s="36"/>
      <x:c r="C31" s="36"/>
      <x:c r="D31" s="36"/>
      <x:c r="E31" s="36"/>
      <x:c r="F31" s="36"/>
      <x:c r="G31" s="36"/>
      <x:c r="H31" s="36"/>
    </x:row>
    <x:row r="32" ht="24" customHeight="1">
      <x:c r="B32" s="36" t="str">
        <x:v>Educational research only. Altys Labs is not a SEBI-registered research analyst or investment adviser.</x:v>
      </x:c>
      <x:c r="C32" s="36"/>
      <x:c r="D32" s="36"/>
      <x:c r="E32" s="36"/>
      <x:c r="F32" s="36"/>
      <x:c r="G32" s="36"/>
      <x:c r="H32" s="36"/>
    </x:row>
    <x:row r="33" ht="24" customHeight="1">
      <x:c r="B33" s="36" t="str">
        <x:v>No security recommendation, price target, expected investment return or allocation is provided.</x:v>
      </x:c>
      <x:c r="C33" s="36"/>
      <x:c r="D33" s="36"/>
      <x:c r="E33" s="36"/>
      <x:c r="F33" s="36"/>
      <x:c r="G33" s="36"/>
      <x:c r="H33" s="36"/>
    </x:row>
    <x:row r="34" ht="24" customHeight="1">
      <x:c r="B34" s="36"/>
      <x:c r="C34" s="36"/>
      <x:c r="D34" s="36"/>
      <x:c r="E34" s="36"/>
      <x:c r="F34" s="36"/>
      <x:c r="G34" s="36"/>
      <x:c r="H34" s="36"/>
    </x:row>
    <x:row r="35" ht="24" customHeight="1">
      <x:c r="B35" s="36" t="str">
        <x:v>Companion guide</x:v>
      </x:c>
      <x:c r="C35" s="36" t="str">
        <x:v>https://tryaltys.ai/blog/quarterly-result-financial-model-update/</x:v>
      </x:c>
      <x:c r="D35" s="36"/>
      <x:c r="E35" s="36"/>
      <x:c r="F35" s="36"/>
      <x:c r="G35" s="36"/>
      <x:c r="H35" s="36"/>
    </x:row>
    <x:row r="36" ht="24" customHeight="1">
      <x:c r="B36" s="36"/>
      <x:c r="C36" s="36"/>
      <x:c r="D36" s="36"/>
      <x:c r="E36" s="36"/>
      <x:c r="F36" s="36"/>
      <x:c r="G36" s="36"/>
      <x:c r="H36" s="36"/>
    </x:row>
    <x:row r="37" ht="24" customHeight="1">
      <x:c r="B37" s="36"/>
      <x:c r="C37" s="36"/>
      <x:c r="D37" s="36"/>
      <x:c r="E37" s="36"/>
      <x:c r="F37" s="36"/>
      <x:c r="G37" s="36"/>
      <x:c r="H37" s="36"/>
    </x:row>
  </x:sheetData>
  <x:conditionalFormatting sqref="H17:H19">
    <x:cfRule type="containsText" dxfId="2" priority="1" operator="containsText" text="Needs review"/>
  </x:conditionalFormatting>
  <x:dataValidations count="1">
    <x:dataValidation type="list" sqref="H17:H19">
      <x:formula1>"Needs review,Approved,Rejected"</x:formula1>
    </x:dataValidation>
  </x:dataValidations>
  <x:pageMargins left="0.7" right="0.7" top="0.75" bottom="0.75" header="0.3" footer="0.3"/>
</x:worksheet>
</file>